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<sst xmlns="http://schemas.openxmlformats.org/spreadsheetml/2006/main" count="35" uniqueCount="35">
  <si>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</si>
  <si>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ICU010</t>
  </si>
  <si>
    <t xml:space="preserve">U</t>
  </si>
  <si>
    <t xml:space="preserve">Sonda geotèrmica vertical.</t>
  </si>
  <si>
    <r>
      <rPr>
        <b/>
        <sz val="8.25"/>
        <color rgb="FF000000"/>
        <rFont val="Arial"/>
        <family val="2"/>
      </rPr>
      <t xml:space="preserve">Sonda geotèrmica simple, per a instal·lació vertical, de 60 m de longitud i 90 mm de diàmetre, Turbo Collector "MUOVITECH", formada per tub de polietilè d'alta densitat (PE 100) de 40 mm de diàmetre, PN=16 atm i 3,7 mm de gruix, SDR11, amb microaletes en el seu interior, amb tub d'injecció, i morter preparat de bentonita i ciment</t>
    </r>
    <r>
      <rPr>
        <sz val="8.25"/>
        <color rgb="FF000000"/>
        <rFont val="Arial"/>
        <family val="2"/>
      </rPr>
      <t xml:space="preserve">.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</si>
  <si>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</si>
  <si>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</si>
  <si>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</si>
  <si>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</si>
  <si>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</si>
  <si>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</si>
  <si>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</si>
  <si>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mt37sgg020a</t>
  </si>
  <si>
    <t xml:space="preserve">U</t>
  </si>
  <si>
    <t xml:space="preserve">Sonda geotèrmica per a instal·lació vertical, de 60 m de longitud i 90 mm de diàmetre, Turbo Collector "MUOVITECH", formada per un tub de polietilè d'alta densitat (PE 100) de 40 mm de diàmetre, PN=16 atm i 3,7 mm de gruix, SDR11, amb microaletes en el seu interior, segons UNE-EN 12201-2, i un peu amb el tub doblegat en U, reforçat i sense soldadures, amb llast soldat de 12 kg i suport d'unió per a llast addicional, pes de la sonda 258 kg, temperatura de treball entre -20°C i 30°C, subministrada en rotllos.</t>
  </si>
  <si>
    <t xml:space="preserve">mt37sge030a</t>
  </si>
  <si>
    <t xml:space="preserve">m</t>
  </si>
  <si>
    <t xml:space="preserve">Tub d'injecció, de polietilè d'alta densitat (PEAD/HDPE), de 25 mm de diàmetre exterior i 2,3 mm de gruix, per a reomplert de sonda geotèrmica vertical.</t>
  </si>
  <si>
    <t xml:space="preserve">mt08var100a</t>
  </si>
  <si>
    <t xml:space="preserve">kg</t>
  </si>
  <si>
    <t xml:space="preserve">Morter preparat de bentonita i ciment, de conductivitat tèrmica mínima 2,35 W/(mK), baixa permeabilitat a l'aigua, resistent a gelades, densitat 1800 kg/m³, resistència mecànica a compressió 10 N/mm², per a injecció i reomplert de sonda geotèrmica vertical.</t>
  </si>
  <si>
    <t xml:space="preserve">Subtotal materials:</t>
  </si>
  <si>
    <t xml:space="preserve">Mà d'obra</t>
  </si>
  <si>
    <t xml:space="preserve">mo004</t>
  </si>
  <si>
    <t xml:space="preserve">h</t>
  </si>
  <si>
    <t xml:space="preserve">Oficial 1ª calefactor.</t>
  </si>
  <si>
    <t xml:space="preserve">mo103</t>
  </si>
  <si>
    <t xml:space="preserve">h</t>
  </si>
  <si>
    <t xml:space="preserve">Ajudant calefactor.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</si>
  <si>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</si>
  <si>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</si>
  <si>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</si>
  <si>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</si>
  <si>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112,53€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</si>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</sst>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6.63" customWidth="1"/>
    <col min="4" max="4" width="58.14" customWidth="1"/>
    <col min="5" max="5" width="13.26" customWidth="1"/>
    <col min="6" max="6" width="10.71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4" t="s">
        <v>4</v>
      </c>
      <c r="B5" s="4"/>
      <c r="C5" s="4"/>
      <c r="D5" s="4"/>
      <c r="E5" s="4"/>
      <c r="F5" s="4"/>
      <c r="G5" s="4"/>
    </row>
    <row r="8" spans="1:7" ht="24.0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>
        <v>1.000000</v>
      </c>
      <c r="B9" s="7"/>
      <c r="C9" s="7"/>
      <c r="D9" s="8" t="s">
        <v>11</v>
      </c>
      <c r="E9" s="8"/>
      <c r="F9" s="7"/>
      <c r="G9" s="7"/>
    </row>
    <row r="10" spans="1:7" ht="87.00" thickBot="1" customHeight="1">
      <c r="A10" s="1" t="s">
        <v>12</v>
      </c>
      <c r="B10" s="1"/>
      <c r="C10" s="9" t="s">
        <v>13</v>
      </c>
      <c r="D10" s="1" t="s">
        <v>14</v>
      </c>
      <c r="E10" s="10">
        <v>1.000000</v>
      </c>
      <c r="F10" s="11">
        <v>643.280000</v>
      </c>
      <c r="G10" s="11">
        <f ca="1">ROUND(INDIRECT(ADDRESS(ROW()+(0), COLUMN()+(-2), 1))*INDIRECT(ADDRESS(ROW()+(0), COLUMN()+(-1), 1)), 2)</f>
        <v>643.280000</v>
      </c>
    </row>
    <row r="11" spans="1:7" ht="34.50" thickBot="1" customHeight="1">
      <c r="A11" s="1" t="s">
        <v>15</v>
      </c>
      <c r="B11" s="1"/>
      <c r="C11" s="9" t="s">
        <v>16</v>
      </c>
      <c r="D11" s="1" t="s">
        <v>17</v>
      </c>
      <c r="E11" s="10">
        <v>62.000000</v>
      </c>
      <c r="F11" s="11">
        <v>1.240000</v>
      </c>
      <c r="G11" s="11">
        <f ca="1">ROUND(INDIRECT(ADDRESS(ROW()+(0), COLUMN()+(-2), 1))*INDIRECT(ADDRESS(ROW()+(0), COLUMN()+(-1), 1)), 2)</f>
        <v>76.880000</v>
      </c>
    </row>
    <row r="12" spans="1:7" ht="45.00" thickBot="1" customHeight="1">
      <c r="A12" s="1" t="s">
        <v>18</v>
      </c>
      <c r="B12" s="1"/>
      <c r="C12" s="9" t="s">
        <v>19</v>
      </c>
      <c r="D12" s="1" t="s">
        <v>20</v>
      </c>
      <c r="E12" s="12">
        <v>1080.000000</v>
      </c>
      <c r="F12" s="13">
        <v>0.700000</v>
      </c>
      <c r="G12" s="13">
        <f ca="1">ROUND(INDIRECT(ADDRESS(ROW()+(0), COLUMN()+(-2), 1))*INDIRECT(ADDRESS(ROW()+(0), COLUMN()+(-1), 1)), 2)</f>
        <v>756.000000</v>
      </c>
    </row>
    <row r="13" spans="1:7" ht="13.50" thickBot="1" customHeight="1">
      <c r="A13" s="14"/>
      <c r="B13" s="14"/>
      <c r="C13" s="14"/>
      <c r="D13" s="14"/>
      <c r="E13" s="8" t="s">
        <v>21</v>
      </c>
      <c r="F13" s="8"/>
      <c r="G13" s="16">
        <f ca="1">ROUND(SUM(INDIRECT(ADDRESS(ROW()+(-1), COLUMN()+(0), 1)),INDIRECT(ADDRESS(ROW()+(-2), COLUMN()+(0), 1)),INDIRECT(ADDRESS(ROW()+(-3), COLUMN()+(0), 1))), 2)</f>
        <v>1476.160000</v>
      </c>
    </row>
    <row r="14" spans="1:7" ht="13.50" thickBot="1" customHeight="1">
      <c r="A14" s="14">
        <v>2.000000</v>
      </c>
      <c r="B14" s="14"/>
      <c r="C14" s="14"/>
      <c r="D14" s="17" t="s">
        <v>22</v>
      </c>
      <c r="E14" s="17"/>
      <c r="F14" s="14"/>
      <c r="G14" s="14"/>
    </row>
    <row r="15" spans="1:7" ht="13.50" thickBot="1" customHeight="1">
      <c r="A15" s="1" t="s">
        <v>23</v>
      </c>
      <c r="B15" s="1"/>
      <c r="C15" s="9" t="s">
        <v>24</v>
      </c>
      <c r="D15" s="1" t="s">
        <v>25</v>
      </c>
      <c r="E15" s="10">
        <v>2.234000</v>
      </c>
      <c r="F15" s="11">
        <v>24.080000</v>
      </c>
      <c r="G15" s="11">
        <f ca="1">ROUND(INDIRECT(ADDRESS(ROW()+(0), COLUMN()+(-2), 1))*INDIRECT(ADDRESS(ROW()+(0), COLUMN()+(-1), 1)), 2)</f>
        <v>53.790000</v>
      </c>
    </row>
    <row r="16" spans="1:7" ht="13.50" thickBot="1" customHeight="1">
      <c r="A16" s="1" t="s">
        <v>26</v>
      </c>
      <c r="B16" s="1"/>
      <c r="C16" s="9" t="s">
        <v>27</v>
      </c>
      <c r="D16" s="1" t="s">
        <v>28</v>
      </c>
      <c r="E16" s="12">
        <v>2.234000</v>
      </c>
      <c r="F16" s="13">
        <v>20.650000</v>
      </c>
      <c r="G16" s="13">
        <f ca="1">ROUND(INDIRECT(ADDRESS(ROW()+(0), COLUMN()+(-2), 1))*INDIRECT(ADDRESS(ROW()+(0), COLUMN()+(-1), 1)), 2)</f>
        <v>46.130000</v>
      </c>
    </row>
    <row r="17" spans="1:7" ht="13.50" thickBot="1" customHeight="1">
      <c r="A17" s="14"/>
      <c r="B17" s="14"/>
      <c r="C17" s="14"/>
      <c r="D17" s="14"/>
      <c r="E17" s="8" t="s">
        <v>29</v>
      </c>
      <c r="F17" s="8"/>
      <c r="G17" s="16">
        <f ca="1">ROUND(SUM(INDIRECT(ADDRESS(ROW()+(-1), COLUMN()+(0), 1)),INDIRECT(ADDRESS(ROW()+(-2), COLUMN()+(0), 1))), 2)</f>
        <v>99.920000</v>
      </c>
    </row>
    <row r="18" spans="1:7" ht="13.50" thickBot="1" customHeight="1">
      <c r="A18" s="14">
        <v>3.000000</v>
      </c>
      <c r="B18" s="14"/>
      <c r="C18" s="14"/>
      <c r="D18" s="17" t="s">
        <v>30</v>
      </c>
      <c r="E18" s="17"/>
      <c r="F18" s="14"/>
      <c r="G18" s="14"/>
    </row>
    <row r="19" spans="1:7" ht="13.50" thickBot="1" customHeight="1">
      <c r="A19" s="18"/>
      <c r="B19" s="18"/>
      <c r="C19" s="19" t="s">
        <v>31</v>
      </c>
      <c r="D19" s="18" t="s">
        <v>32</v>
      </c>
      <c r="E19" s="12">
        <v>2.000000</v>
      </c>
      <c r="F19" s="13">
        <f ca="1">ROUND(SUM(INDIRECT(ADDRESS(ROW()+(-2), COLUMN()+(1), 1)),INDIRECT(ADDRESS(ROW()+(-6), COLUMN()+(1), 1))), 2)</f>
        <v>1576.080000</v>
      </c>
      <c r="G19" s="13">
        <f ca="1">ROUND(INDIRECT(ADDRESS(ROW()+(0), COLUMN()+(-2), 1))*INDIRECT(ADDRESS(ROW()+(0), COLUMN()+(-1), 1))/100, 2)</f>
        <v>31.520000</v>
      </c>
    </row>
    <row r="20" spans="1:7" ht="13.50" thickBot="1" customHeight="1">
      <c r="A20" s="20" t="s">
        <v>33</v>
      </c>
      <c r="B20" s="20"/>
      <c r="C20" s="21"/>
      <c r="D20" s="22"/>
      <c r="E20" s="23" t="s">
        <v>34</v>
      </c>
      <c r="F20" s="24"/>
      <c r="G20" s="25">
        <f ca="1">ROUND(SUM(INDIRECT(ADDRESS(ROW()+(-1), COLUMN()+(0), 1)),INDIRECT(ADDRESS(ROW()+(-3), COLUMN()+(0), 1)),INDIRECT(ADDRESS(ROW()+(-7), COLUMN()+(0), 1))), 2)</f>
        <v>1607.600000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620079" right="0.472441" top="0.472441" bottom="0.472441" header="0.0" footer="0.0"/>
  <pageSetup paperSize="9" orientation="portrait"/>
  <rowBreaks count="0" manualBreakCount="0">
    </rowBreaks>
</worksheet>
</file>